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사일 기준" sheetId="1" state="visible" r:id="rId1"/>
    <sheet xmlns:r="http://schemas.openxmlformats.org/officeDocument/2006/relationships" name="회계연도 기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B6168"/>
    </font>
  </fonts>
  <fills count="3">
    <fill>
      <patternFill/>
    </fill>
    <fill>
      <patternFill patternType="gray125"/>
    </fill>
    <fill>
      <patternFill patternType="solid">
        <fgColor rgb="000B0F17"/>
      </patternFill>
    </fill>
  </fills>
  <borders count="2">
    <border>
      <left/>
      <right/>
      <top/>
      <bottom/>
      <diagonal/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1" customWidth="1" min="4" max="4"/>
    <col width="9" customWidth="1" min="5" max="5"/>
    <col width="11" customWidth="1" min="6" max="6"/>
    <col width="8" customWidth="1" min="7" max="7"/>
    <col width="8" customWidth="1" min="8" max="8"/>
    <col width="30" customWidth="1" min="9" max="9"/>
  </cols>
  <sheetData>
    <row r="1" ht="22" customHeight="1">
      <c r="A1" s="1" t="inlineStr">
        <is>
          <t>이름</t>
        </is>
      </c>
      <c r="B1" s="1" t="inlineStr">
        <is>
          <t>입사일</t>
        </is>
      </c>
      <c r="C1" s="1" t="inlineStr">
        <is>
          <t>기준일</t>
        </is>
      </c>
      <c r="D1" s="1" t="inlineStr">
        <is>
          <t>근속(개월)</t>
        </is>
      </c>
      <c r="E1" s="1" t="inlineStr">
        <is>
          <t>근속(년)</t>
        </is>
      </c>
      <c r="F1" s="1" t="inlineStr">
        <is>
          <t>발생 연차</t>
        </is>
      </c>
      <c r="G1" s="1" t="inlineStr">
        <is>
          <t>사용</t>
        </is>
      </c>
      <c r="H1" s="1" t="inlineStr">
        <is>
          <t>잔여</t>
        </is>
      </c>
      <c r="I1" s="1" t="inlineStr">
        <is>
          <t>비고</t>
        </is>
      </c>
    </row>
    <row r="2">
      <c r="A2" s="2" t="inlineStr">
        <is>
          <t>홍길동</t>
        </is>
      </c>
      <c r="B2" s="3" t="n">
        <v>45355</v>
      </c>
      <c r="C2" s="3">
        <f>TODAY()</f>
        <v/>
      </c>
      <c r="D2" s="2">
        <f>IF(B2="","",DATEDIF(B2,C2,"m"))</f>
        <v/>
      </c>
      <c r="E2" s="2">
        <f>IF(B2="","",INT(D2/12))</f>
        <v/>
      </c>
      <c r="F2" s="2">
        <f>IF(B2="","",IF(E2&lt;1,MIN(11,D2),MIN(25,15+INT((E2-1)/2))))</f>
        <v/>
      </c>
      <c r="G2" s="2" t="n">
        <v>3</v>
      </c>
      <c r="H2" s="2">
        <f>IF(B2="","",F2-G2)</f>
        <v/>
      </c>
      <c r="I2" s="2" t="n"/>
    </row>
    <row r="3">
      <c r="A3" s="2" t="n"/>
      <c r="B3" s="3" t="n"/>
      <c r="C3" s="3">
        <f>IF(B3="","",$C$2)</f>
        <v/>
      </c>
      <c r="D3" s="2">
        <f>IF(B3="","",DATEDIF(B3,C3,"m"))</f>
        <v/>
      </c>
      <c r="E3" s="2">
        <f>IF(B3="","",INT(D3/12))</f>
        <v/>
      </c>
      <c r="F3" s="2">
        <f>IF(B3="","",IF(E3&lt;1,MIN(11,D3),MIN(25,15+INT((E3-1)/2))))</f>
        <v/>
      </c>
      <c r="G3" s="2" t="n"/>
      <c r="H3" s="2">
        <f>IF(B3="","",F3-G3)</f>
        <v/>
      </c>
      <c r="I3" s="2" t="n"/>
    </row>
    <row r="4">
      <c r="A4" s="2" t="n"/>
      <c r="B4" s="3" t="n"/>
      <c r="C4" s="3">
        <f>IF(B4="","",$C$2)</f>
        <v/>
      </c>
      <c r="D4" s="2">
        <f>IF(B4="","",DATEDIF(B4,C4,"m"))</f>
        <v/>
      </c>
      <c r="E4" s="2">
        <f>IF(B4="","",INT(D4/12))</f>
        <v/>
      </c>
      <c r="F4" s="2">
        <f>IF(B4="","",IF(E4&lt;1,MIN(11,D4),MIN(25,15+INT((E4-1)/2))))</f>
        <v/>
      </c>
      <c r="G4" s="2" t="n"/>
      <c r="H4" s="2">
        <f>IF(B4="","",F4-G4)</f>
        <v/>
      </c>
      <c r="I4" s="2" t="n"/>
    </row>
    <row r="5">
      <c r="A5" s="2" t="n"/>
      <c r="B5" s="3" t="n"/>
      <c r="C5" s="3">
        <f>IF(B5="","",$C$2)</f>
        <v/>
      </c>
      <c r="D5" s="2">
        <f>IF(B5="","",DATEDIF(B5,C5,"m"))</f>
        <v/>
      </c>
      <c r="E5" s="2">
        <f>IF(B5="","",INT(D5/12))</f>
        <v/>
      </c>
      <c r="F5" s="2">
        <f>IF(B5="","",IF(E5&lt;1,MIN(11,D5),MIN(25,15+INT((E5-1)/2))))</f>
        <v/>
      </c>
      <c r="G5" s="2" t="n"/>
      <c r="H5" s="2">
        <f>IF(B5="","",F5-G5)</f>
        <v/>
      </c>
      <c r="I5" s="2" t="n"/>
    </row>
    <row r="6">
      <c r="A6" s="2" t="n"/>
      <c r="B6" s="3" t="n"/>
      <c r="C6" s="3">
        <f>IF(B6="","",$C$2)</f>
        <v/>
      </c>
      <c r="D6" s="2">
        <f>IF(B6="","",DATEDIF(B6,C6,"m"))</f>
        <v/>
      </c>
      <c r="E6" s="2">
        <f>IF(B6="","",INT(D6/12))</f>
        <v/>
      </c>
      <c r="F6" s="2">
        <f>IF(B6="","",IF(E6&lt;1,MIN(11,D6),MIN(25,15+INT((E6-1)/2))))</f>
        <v/>
      </c>
      <c r="G6" s="2" t="n"/>
      <c r="H6" s="2">
        <f>IF(B6="","",F6-G6)</f>
        <v/>
      </c>
      <c r="I6" s="2" t="n"/>
    </row>
    <row r="7">
      <c r="A7" s="2" t="n"/>
      <c r="B7" s="3" t="n"/>
      <c r="C7" s="3">
        <f>IF(B7="","",$C$2)</f>
        <v/>
      </c>
      <c r="D7" s="2">
        <f>IF(B7="","",DATEDIF(B7,C7,"m"))</f>
        <v/>
      </c>
      <c r="E7" s="2">
        <f>IF(B7="","",INT(D7/12))</f>
        <v/>
      </c>
      <c r="F7" s="2">
        <f>IF(B7="","",IF(E7&lt;1,MIN(11,D7),MIN(25,15+INT((E7-1)/2))))</f>
        <v/>
      </c>
      <c r="G7" s="2" t="n"/>
      <c r="H7" s="2">
        <f>IF(B7="","",F7-G7)</f>
        <v/>
      </c>
      <c r="I7" s="2" t="n"/>
    </row>
    <row r="8">
      <c r="A8" s="2" t="n"/>
      <c r="B8" s="3" t="n"/>
      <c r="C8" s="3">
        <f>IF(B8="","",$C$2)</f>
        <v/>
      </c>
      <c r="D8" s="2">
        <f>IF(B8="","",DATEDIF(B8,C8,"m"))</f>
        <v/>
      </c>
      <c r="E8" s="2">
        <f>IF(B8="","",INT(D8/12))</f>
        <v/>
      </c>
      <c r="F8" s="2">
        <f>IF(B8="","",IF(E8&lt;1,MIN(11,D8),MIN(25,15+INT((E8-1)/2))))</f>
        <v/>
      </c>
      <c r="G8" s="2" t="n"/>
      <c r="H8" s="2">
        <f>IF(B8="","",F8-G8)</f>
        <v/>
      </c>
      <c r="I8" s="2" t="n"/>
    </row>
    <row r="9">
      <c r="A9" s="2" t="n"/>
      <c r="B9" s="3" t="n"/>
      <c r="C9" s="3">
        <f>IF(B9="","",$C$2)</f>
        <v/>
      </c>
      <c r="D9" s="2">
        <f>IF(B9="","",DATEDIF(B9,C9,"m"))</f>
        <v/>
      </c>
      <c r="E9" s="2">
        <f>IF(B9="","",INT(D9/12))</f>
        <v/>
      </c>
      <c r="F9" s="2">
        <f>IF(B9="","",IF(E9&lt;1,MIN(11,D9),MIN(25,15+INT((E9-1)/2))))</f>
        <v/>
      </c>
      <c r="G9" s="2" t="n"/>
      <c r="H9" s="2">
        <f>IF(B9="","",F9-G9)</f>
        <v/>
      </c>
      <c r="I9" s="2" t="n"/>
    </row>
    <row r="10">
      <c r="A10" s="2" t="n"/>
      <c r="B10" s="3" t="n"/>
      <c r="C10" s="3">
        <f>IF(B10="","",$C$2)</f>
        <v/>
      </c>
      <c r="D10" s="2">
        <f>IF(B10="","",DATEDIF(B10,C10,"m"))</f>
        <v/>
      </c>
      <c r="E10" s="2">
        <f>IF(B10="","",INT(D10/12))</f>
        <v/>
      </c>
      <c r="F10" s="2">
        <f>IF(B10="","",IF(E10&lt;1,MIN(11,D10),MIN(25,15+INT((E10-1)/2))))</f>
        <v/>
      </c>
      <c r="G10" s="2" t="n"/>
      <c r="H10" s="2">
        <f>IF(B10="","",F10-G10)</f>
        <v/>
      </c>
      <c r="I10" s="2" t="n"/>
    </row>
    <row r="11">
      <c r="A11" s="2" t="n"/>
      <c r="B11" s="3" t="n"/>
      <c r="C11" s="3">
        <f>IF(B11="","",$C$2)</f>
        <v/>
      </c>
      <c r="D11" s="2">
        <f>IF(B11="","",DATEDIF(B11,C11,"m"))</f>
        <v/>
      </c>
      <c r="E11" s="2">
        <f>IF(B11="","",INT(D11/12))</f>
        <v/>
      </c>
      <c r="F11" s="2">
        <f>IF(B11="","",IF(E11&lt;1,MIN(11,D11),MIN(25,15+INT((E11-1)/2))))</f>
        <v/>
      </c>
      <c r="G11" s="2" t="n"/>
      <c r="H11" s="2">
        <f>IF(B11="","",F11-G11)</f>
        <v/>
      </c>
      <c r="I11" s="2" t="n"/>
    </row>
    <row r="12">
      <c r="A12" s="2" t="n"/>
      <c r="B12" s="3" t="n"/>
      <c r="C12" s="3">
        <f>IF(B12="","",$C$2)</f>
        <v/>
      </c>
      <c r="D12" s="2">
        <f>IF(B12="","",DATEDIF(B12,C12,"m"))</f>
        <v/>
      </c>
      <c r="E12" s="2">
        <f>IF(B12="","",INT(D12/12))</f>
        <v/>
      </c>
      <c r="F12" s="2">
        <f>IF(B12="","",IF(E12&lt;1,MIN(11,D12),MIN(25,15+INT((E12-1)/2))))</f>
        <v/>
      </c>
      <c r="G12" s="2" t="n"/>
      <c r="H12" s="2">
        <f>IF(B12="","",F12-G12)</f>
        <v/>
      </c>
      <c r="I12" s="2" t="n"/>
    </row>
    <row r="13">
      <c r="A13" s="2" t="n"/>
      <c r="B13" s="3" t="n"/>
      <c r="C13" s="3">
        <f>IF(B13="","",$C$2)</f>
        <v/>
      </c>
      <c r="D13" s="2">
        <f>IF(B13="","",DATEDIF(B13,C13,"m"))</f>
        <v/>
      </c>
      <c r="E13" s="2">
        <f>IF(B13="","",INT(D13/12))</f>
        <v/>
      </c>
      <c r="F13" s="2">
        <f>IF(B13="","",IF(E13&lt;1,MIN(11,D13),MIN(25,15+INT((E13-1)/2))))</f>
        <v/>
      </c>
      <c r="G13" s="2" t="n"/>
      <c r="H13" s="2">
        <f>IF(B13="","",F13-G13)</f>
        <v/>
      </c>
      <c r="I13" s="2" t="n"/>
    </row>
    <row r="14">
      <c r="A14" s="2" t="n"/>
      <c r="B14" s="3" t="n"/>
      <c r="C14" s="3">
        <f>IF(B14="","",$C$2)</f>
        <v/>
      </c>
      <c r="D14" s="2">
        <f>IF(B14="","",DATEDIF(B14,C14,"m"))</f>
        <v/>
      </c>
      <c r="E14" s="2">
        <f>IF(B14="","",INT(D14/12))</f>
        <v/>
      </c>
      <c r="F14" s="2">
        <f>IF(B14="","",IF(E14&lt;1,MIN(11,D14),MIN(25,15+INT((E14-1)/2))))</f>
        <v/>
      </c>
      <c r="G14" s="2" t="n"/>
      <c r="H14" s="2">
        <f>IF(B14="","",F14-G14)</f>
        <v/>
      </c>
      <c r="I14" s="2" t="n"/>
    </row>
    <row r="15">
      <c r="A15" s="2" t="n"/>
      <c r="B15" s="3" t="n"/>
      <c r="C15" s="3">
        <f>IF(B15="","",$C$2)</f>
        <v/>
      </c>
      <c r="D15" s="2">
        <f>IF(B15="","",DATEDIF(B15,C15,"m"))</f>
        <v/>
      </c>
      <c r="E15" s="2">
        <f>IF(B15="","",INT(D15/12))</f>
        <v/>
      </c>
      <c r="F15" s="2">
        <f>IF(B15="","",IF(E15&lt;1,MIN(11,D15),MIN(25,15+INT((E15-1)/2))))</f>
        <v/>
      </c>
      <c r="G15" s="2" t="n"/>
      <c r="H15" s="2">
        <f>IF(B15="","",F15-G15)</f>
        <v/>
      </c>
      <c r="I15" s="2" t="n"/>
    </row>
    <row r="16">
      <c r="A16" s="2" t="n"/>
      <c r="B16" s="3" t="n"/>
      <c r="C16" s="3">
        <f>IF(B16="","",$C$2)</f>
        <v/>
      </c>
      <c r="D16" s="2">
        <f>IF(B16="","",DATEDIF(B16,C16,"m"))</f>
        <v/>
      </c>
      <c r="E16" s="2">
        <f>IF(B16="","",INT(D16/12))</f>
        <v/>
      </c>
      <c r="F16" s="2">
        <f>IF(B16="","",IF(E16&lt;1,MIN(11,D16),MIN(25,15+INT((E16-1)/2))))</f>
        <v/>
      </c>
      <c r="G16" s="2" t="n"/>
      <c r="H16" s="2">
        <f>IF(B16="","",F16-G16)</f>
        <v/>
      </c>
      <c r="I16" s="2" t="n"/>
    </row>
    <row r="17">
      <c r="A17" s="2" t="n"/>
      <c r="B17" s="3" t="n"/>
      <c r="C17" s="3">
        <f>IF(B17="","",$C$2)</f>
        <v/>
      </c>
      <c r="D17" s="2">
        <f>IF(B17="","",DATEDIF(B17,C17,"m"))</f>
        <v/>
      </c>
      <c r="E17" s="2">
        <f>IF(B17="","",INT(D17/12))</f>
        <v/>
      </c>
      <c r="F17" s="2">
        <f>IF(B17="","",IF(E17&lt;1,MIN(11,D17),MIN(25,15+INT((E17-1)/2))))</f>
        <v/>
      </c>
      <c r="G17" s="2" t="n"/>
      <c r="H17" s="2">
        <f>IF(B17="","",F17-G17)</f>
        <v/>
      </c>
      <c r="I17" s="2" t="n"/>
    </row>
    <row r="18">
      <c r="A18" s="2" t="n"/>
      <c r="B18" s="3" t="n"/>
      <c r="C18" s="3">
        <f>IF(B18="","",$C$2)</f>
        <v/>
      </c>
      <c r="D18" s="2">
        <f>IF(B18="","",DATEDIF(B18,C18,"m"))</f>
        <v/>
      </c>
      <c r="E18" s="2">
        <f>IF(B18="","",INT(D18/12))</f>
        <v/>
      </c>
      <c r="F18" s="2">
        <f>IF(B18="","",IF(E18&lt;1,MIN(11,D18),MIN(25,15+INT((E18-1)/2))))</f>
        <v/>
      </c>
      <c r="G18" s="2" t="n"/>
      <c r="H18" s="2">
        <f>IF(B18="","",F18-G18)</f>
        <v/>
      </c>
      <c r="I18" s="2" t="n"/>
    </row>
    <row r="19">
      <c r="A19" s="2" t="n"/>
      <c r="B19" s="3" t="n"/>
      <c r="C19" s="3">
        <f>IF(B19="","",$C$2)</f>
        <v/>
      </c>
      <c r="D19" s="2">
        <f>IF(B19="","",DATEDIF(B19,C19,"m"))</f>
        <v/>
      </c>
      <c r="E19" s="2">
        <f>IF(B19="","",INT(D19/12))</f>
        <v/>
      </c>
      <c r="F19" s="2">
        <f>IF(B19="","",IF(E19&lt;1,MIN(11,D19),MIN(25,15+INT((E19-1)/2))))</f>
        <v/>
      </c>
      <c r="G19" s="2" t="n"/>
      <c r="H19" s="2">
        <f>IF(B19="","",F19-G19)</f>
        <v/>
      </c>
      <c r="I19" s="2" t="n"/>
    </row>
    <row r="20">
      <c r="A20" s="2" t="n"/>
      <c r="B20" s="3" t="n"/>
      <c r="C20" s="3">
        <f>IF(B20="","",$C$2)</f>
        <v/>
      </c>
      <c r="D20" s="2">
        <f>IF(B20="","",DATEDIF(B20,C20,"m"))</f>
        <v/>
      </c>
      <c r="E20" s="2">
        <f>IF(B20="","",INT(D20/12))</f>
        <v/>
      </c>
      <c r="F20" s="2">
        <f>IF(B20="","",IF(E20&lt;1,MIN(11,D20),MIN(25,15+INT((E20-1)/2))))</f>
        <v/>
      </c>
      <c r="G20" s="2" t="n"/>
      <c r="H20" s="2">
        <f>IF(B20="","",F20-G20)</f>
        <v/>
      </c>
      <c r="I20" s="2" t="n"/>
    </row>
    <row r="21">
      <c r="A21" s="2" t="n"/>
      <c r="B21" s="3" t="n"/>
      <c r="C21" s="3">
        <f>IF(B21="","",$C$2)</f>
        <v/>
      </c>
      <c r="D21" s="2">
        <f>IF(B21="","",DATEDIF(B21,C21,"m"))</f>
        <v/>
      </c>
      <c r="E21" s="2">
        <f>IF(B21="","",INT(D21/12))</f>
        <v/>
      </c>
      <c r="F21" s="2">
        <f>IF(B21="","",IF(E21&lt;1,MIN(11,D21),MIN(25,15+INT((E21-1)/2))))</f>
        <v/>
      </c>
      <c r="G21" s="2" t="n"/>
      <c r="H21" s="2">
        <f>IF(B21="","",F21-G21)</f>
        <v/>
      </c>
      <c r="I21" s="2" t="n"/>
    </row>
    <row r="22">
      <c r="A22" s="2" t="n"/>
      <c r="B22" s="3" t="n"/>
      <c r="C22" s="3">
        <f>IF(B22="","",$C$2)</f>
        <v/>
      </c>
      <c r="D22" s="2">
        <f>IF(B22="","",DATEDIF(B22,C22,"m"))</f>
        <v/>
      </c>
      <c r="E22" s="2">
        <f>IF(B22="","",INT(D22/12))</f>
        <v/>
      </c>
      <c r="F22" s="2">
        <f>IF(B22="","",IF(E22&lt;1,MIN(11,D22),MIN(25,15+INT((E22-1)/2))))</f>
        <v/>
      </c>
      <c r="G22" s="2" t="n"/>
      <c r="H22" s="2">
        <f>IF(B22="","",F22-G22)</f>
        <v/>
      </c>
      <c r="I22" s="2" t="n"/>
    </row>
    <row r="23">
      <c r="A23" s="2" t="n"/>
      <c r="B23" s="3" t="n"/>
      <c r="C23" s="3">
        <f>IF(B23="","",$C$2)</f>
        <v/>
      </c>
      <c r="D23" s="2">
        <f>IF(B23="","",DATEDIF(B23,C23,"m"))</f>
        <v/>
      </c>
      <c r="E23" s="2">
        <f>IF(B23="","",INT(D23/12))</f>
        <v/>
      </c>
      <c r="F23" s="2">
        <f>IF(B23="","",IF(E23&lt;1,MIN(11,D23),MIN(25,15+INT((E23-1)/2))))</f>
        <v/>
      </c>
      <c r="G23" s="2" t="n"/>
      <c r="H23" s="2">
        <f>IF(B23="","",F23-G23)</f>
        <v/>
      </c>
      <c r="I23" s="2" t="n"/>
    </row>
    <row r="24">
      <c r="A24" s="2" t="n"/>
      <c r="B24" s="3" t="n"/>
      <c r="C24" s="3">
        <f>IF(B24="","",$C$2)</f>
        <v/>
      </c>
      <c r="D24" s="2">
        <f>IF(B24="","",DATEDIF(B24,C24,"m"))</f>
        <v/>
      </c>
      <c r="E24" s="2">
        <f>IF(B24="","",INT(D24/12))</f>
        <v/>
      </c>
      <c r="F24" s="2">
        <f>IF(B24="","",IF(E24&lt;1,MIN(11,D24),MIN(25,15+INT((E24-1)/2))))</f>
        <v/>
      </c>
      <c r="G24" s="2" t="n"/>
      <c r="H24" s="2">
        <f>IF(B24="","",F24-G24)</f>
        <v/>
      </c>
      <c r="I24" s="2" t="n"/>
    </row>
    <row r="25">
      <c r="A25" s="2" t="n"/>
      <c r="B25" s="3" t="n"/>
      <c r="C25" s="3">
        <f>IF(B25="","",$C$2)</f>
        <v/>
      </c>
      <c r="D25" s="2">
        <f>IF(B25="","",DATEDIF(B25,C25,"m"))</f>
        <v/>
      </c>
      <c r="E25" s="2">
        <f>IF(B25="","",INT(D25/12))</f>
        <v/>
      </c>
      <c r="F25" s="2">
        <f>IF(B25="","",IF(E25&lt;1,MIN(11,D25),MIN(25,15+INT((E25-1)/2))))</f>
        <v/>
      </c>
      <c r="G25" s="2" t="n"/>
      <c r="H25" s="2">
        <f>IF(B25="","",F25-G25)</f>
        <v/>
      </c>
      <c r="I25" s="2" t="n"/>
    </row>
    <row r="26">
      <c r="A26" s="2" t="n"/>
      <c r="B26" s="3" t="n"/>
      <c r="C26" s="3">
        <f>IF(B26="","",$C$2)</f>
        <v/>
      </c>
      <c r="D26" s="2">
        <f>IF(B26="","",DATEDIF(B26,C26,"m"))</f>
        <v/>
      </c>
      <c r="E26" s="2">
        <f>IF(B26="","",INT(D26/12))</f>
        <v/>
      </c>
      <c r="F26" s="2">
        <f>IF(B26="","",IF(E26&lt;1,MIN(11,D26),MIN(25,15+INT((E26-1)/2))))</f>
        <v/>
      </c>
      <c r="G26" s="2" t="n"/>
      <c r="H26" s="2">
        <f>IF(B26="","",F26-G26)</f>
        <v/>
      </c>
      <c r="I26" s="2" t="n"/>
    </row>
    <row r="27">
      <c r="A27" s="2" t="n"/>
      <c r="B27" s="3" t="n"/>
      <c r="C27" s="3">
        <f>IF(B27="","",$C$2)</f>
        <v/>
      </c>
      <c r="D27" s="2">
        <f>IF(B27="","",DATEDIF(B27,C27,"m"))</f>
        <v/>
      </c>
      <c r="E27" s="2">
        <f>IF(B27="","",INT(D27/12))</f>
        <v/>
      </c>
      <c r="F27" s="2">
        <f>IF(B27="","",IF(E27&lt;1,MIN(11,D27),MIN(25,15+INT((E27-1)/2))))</f>
        <v/>
      </c>
      <c r="G27" s="2" t="n"/>
      <c r="H27" s="2">
        <f>IF(B27="","",F27-G27)</f>
        <v/>
      </c>
      <c r="I27" s="2" t="n"/>
    </row>
    <row r="28">
      <c r="A28" s="2" t="n"/>
      <c r="B28" s="3" t="n"/>
      <c r="C28" s="3">
        <f>IF(B28="","",$C$2)</f>
        <v/>
      </c>
      <c r="D28" s="2">
        <f>IF(B28="","",DATEDIF(B28,C28,"m"))</f>
        <v/>
      </c>
      <c r="E28" s="2">
        <f>IF(B28="","",INT(D28/12))</f>
        <v/>
      </c>
      <c r="F28" s="2">
        <f>IF(B28="","",IF(E28&lt;1,MIN(11,D28),MIN(25,15+INT((E28-1)/2))))</f>
        <v/>
      </c>
      <c r="G28" s="2" t="n"/>
      <c r="H28" s="2">
        <f>IF(B28="","",F28-G28)</f>
        <v/>
      </c>
      <c r="I28" s="2" t="n"/>
    </row>
    <row r="29">
      <c r="A29" s="2" t="n"/>
      <c r="B29" s="3" t="n"/>
      <c r="C29" s="3">
        <f>IF(B29="","",$C$2)</f>
        <v/>
      </c>
      <c r="D29" s="2">
        <f>IF(B29="","",DATEDIF(B29,C29,"m"))</f>
        <v/>
      </c>
      <c r="E29" s="2">
        <f>IF(B29="","",INT(D29/12))</f>
        <v/>
      </c>
      <c r="F29" s="2">
        <f>IF(B29="","",IF(E29&lt;1,MIN(11,D29),MIN(25,15+INT((E29-1)/2))))</f>
        <v/>
      </c>
      <c r="G29" s="2" t="n"/>
      <c r="H29" s="2">
        <f>IF(B29="","",F29-G29)</f>
        <v/>
      </c>
      <c r="I29" s="2" t="n"/>
    </row>
    <row r="30">
      <c r="A30" s="2" t="n"/>
      <c r="B30" s="3" t="n"/>
      <c r="C30" s="3">
        <f>IF(B30="","",$C$2)</f>
        <v/>
      </c>
      <c r="D30" s="2">
        <f>IF(B30="","",DATEDIF(B30,C30,"m"))</f>
        <v/>
      </c>
      <c r="E30" s="2">
        <f>IF(B30="","",INT(D30/12))</f>
        <v/>
      </c>
      <c r="F30" s="2">
        <f>IF(B30="","",IF(E30&lt;1,MIN(11,D30),MIN(25,15+INT((E30-1)/2))))</f>
        <v/>
      </c>
      <c r="G30" s="2" t="n"/>
      <c r="H30" s="2">
        <f>IF(B30="","",F30-G30)</f>
        <v/>
      </c>
      <c r="I30" s="2" t="n"/>
    </row>
    <row r="31">
      <c r="A31" s="2" t="n"/>
      <c r="B31" s="3" t="n"/>
      <c r="C31" s="3">
        <f>IF(B31="","",$C$2)</f>
        <v/>
      </c>
      <c r="D31" s="2">
        <f>IF(B31="","",DATEDIF(B31,C31,"m"))</f>
        <v/>
      </c>
      <c r="E31" s="2">
        <f>IF(B31="","",INT(D31/12))</f>
        <v/>
      </c>
      <c r="F31" s="2">
        <f>IF(B31="","",IF(E31&lt;1,MIN(11,D31),MIN(25,15+INT((E31-1)/2))))</f>
        <v/>
      </c>
      <c r="G31" s="2" t="n"/>
      <c r="H31" s="2">
        <f>IF(B31="","",F31-G31)</f>
        <v/>
      </c>
      <c r="I31" s="2" t="n"/>
    </row>
    <row r="32">
      <c r="A32" s="2" t="n"/>
      <c r="B32" s="3" t="n"/>
      <c r="C32" s="3">
        <f>IF(B32="","",$C$2)</f>
        <v/>
      </c>
      <c r="D32" s="2">
        <f>IF(B32="","",DATEDIF(B32,C32,"m"))</f>
        <v/>
      </c>
      <c r="E32" s="2">
        <f>IF(B32="","",INT(D32/12))</f>
        <v/>
      </c>
      <c r="F32" s="2">
        <f>IF(B32="","",IF(E32&lt;1,MIN(11,D32),MIN(25,15+INT((E32-1)/2))))</f>
        <v/>
      </c>
      <c r="G32" s="2" t="n"/>
      <c r="H32" s="2">
        <f>IF(B32="","",F32-G32)</f>
        <v/>
      </c>
      <c r="I32" s="2" t="n"/>
    </row>
    <row r="33">
      <c r="A33" s="2" t="n"/>
      <c r="B33" s="3" t="n"/>
      <c r="C33" s="3">
        <f>IF(B33="","",$C$2)</f>
        <v/>
      </c>
      <c r="D33" s="2">
        <f>IF(B33="","",DATEDIF(B33,C33,"m"))</f>
        <v/>
      </c>
      <c r="E33" s="2">
        <f>IF(B33="","",INT(D33/12))</f>
        <v/>
      </c>
      <c r="F33" s="2">
        <f>IF(B33="","",IF(E33&lt;1,MIN(11,D33),MIN(25,15+INT((E33-1)/2))))</f>
        <v/>
      </c>
      <c r="G33" s="2" t="n"/>
      <c r="H33" s="2">
        <f>IF(B33="","",F33-G33)</f>
        <v/>
      </c>
      <c r="I33" s="2" t="n"/>
    </row>
    <row r="34">
      <c r="A34" s="2" t="n"/>
      <c r="B34" s="3" t="n"/>
      <c r="C34" s="3">
        <f>IF(B34="","",$C$2)</f>
        <v/>
      </c>
      <c r="D34" s="2">
        <f>IF(B34="","",DATEDIF(B34,C34,"m"))</f>
        <v/>
      </c>
      <c r="E34" s="2">
        <f>IF(B34="","",INT(D34/12))</f>
        <v/>
      </c>
      <c r="F34" s="2">
        <f>IF(B34="","",IF(E34&lt;1,MIN(11,D34),MIN(25,15+INT((E34-1)/2))))</f>
        <v/>
      </c>
      <c r="G34" s="2" t="n"/>
      <c r="H34" s="2">
        <f>IF(B34="","",F34-G34)</f>
        <v/>
      </c>
      <c r="I34" s="2" t="n"/>
    </row>
    <row r="35">
      <c r="A35" s="2" t="n"/>
      <c r="B35" s="3" t="n"/>
      <c r="C35" s="3">
        <f>IF(B35="","",$C$2)</f>
        <v/>
      </c>
      <c r="D35" s="2">
        <f>IF(B35="","",DATEDIF(B35,C35,"m"))</f>
        <v/>
      </c>
      <c r="E35" s="2">
        <f>IF(B35="","",INT(D35/12))</f>
        <v/>
      </c>
      <c r="F35" s="2">
        <f>IF(B35="","",IF(E35&lt;1,MIN(11,D35),MIN(25,15+INT((E35-1)/2))))</f>
        <v/>
      </c>
      <c r="G35" s="2" t="n"/>
      <c r="H35" s="2">
        <f>IF(B35="","",F35-G35)</f>
        <v/>
      </c>
      <c r="I35" s="2" t="n"/>
    </row>
    <row r="36">
      <c r="A36" s="2" t="n"/>
      <c r="B36" s="3" t="n"/>
      <c r="C36" s="3">
        <f>IF(B36="","",$C$2)</f>
        <v/>
      </c>
      <c r="D36" s="2">
        <f>IF(B36="","",DATEDIF(B36,C36,"m"))</f>
        <v/>
      </c>
      <c r="E36" s="2">
        <f>IF(B36="","",INT(D36/12))</f>
        <v/>
      </c>
      <c r="F36" s="2">
        <f>IF(B36="","",IF(E36&lt;1,MIN(11,D36),MIN(25,15+INT((E36-1)/2))))</f>
        <v/>
      </c>
      <c r="G36" s="2" t="n"/>
      <c r="H36" s="2">
        <f>IF(B36="","",F36-G36)</f>
        <v/>
      </c>
      <c r="I36" s="2" t="n"/>
    </row>
    <row r="37">
      <c r="A37" s="2" t="n"/>
      <c r="B37" s="3" t="n"/>
      <c r="C37" s="3">
        <f>IF(B37="","",$C$2)</f>
        <v/>
      </c>
      <c r="D37" s="2">
        <f>IF(B37="","",DATEDIF(B37,C37,"m"))</f>
        <v/>
      </c>
      <c r="E37" s="2">
        <f>IF(B37="","",INT(D37/12))</f>
        <v/>
      </c>
      <c r="F37" s="2">
        <f>IF(B37="","",IF(E37&lt;1,MIN(11,D37),MIN(25,15+INT((E37-1)/2))))</f>
        <v/>
      </c>
      <c r="G37" s="2" t="n"/>
      <c r="H37" s="2">
        <f>IF(B37="","",F37-G37)</f>
        <v/>
      </c>
      <c r="I37" s="2" t="n"/>
    </row>
    <row r="38">
      <c r="A38" s="2" t="n"/>
      <c r="B38" s="3" t="n"/>
      <c r="C38" s="3">
        <f>IF(B38="","",$C$2)</f>
        <v/>
      </c>
      <c r="D38" s="2">
        <f>IF(B38="","",DATEDIF(B38,C38,"m"))</f>
        <v/>
      </c>
      <c r="E38" s="2">
        <f>IF(B38="","",INT(D38/12))</f>
        <v/>
      </c>
      <c r="F38" s="2">
        <f>IF(B38="","",IF(E38&lt;1,MIN(11,D38),MIN(25,15+INT((E38-1)/2))))</f>
        <v/>
      </c>
      <c r="G38" s="2" t="n"/>
      <c r="H38" s="2">
        <f>IF(B38="","",F38-G38)</f>
        <v/>
      </c>
      <c r="I38" s="2" t="n"/>
    </row>
    <row r="39">
      <c r="A39" s="2" t="n"/>
      <c r="B39" s="3" t="n"/>
      <c r="C39" s="3">
        <f>IF(B39="","",$C$2)</f>
        <v/>
      </c>
      <c r="D39" s="2">
        <f>IF(B39="","",DATEDIF(B39,C39,"m"))</f>
        <v/>
      </c>
      <c r="E39" s="2">
        <f>IF(B39="","",INT(D39/12))</f>
        <v/>
      </c>
      <c r="F39" s="2">
        <f>IF(B39="","",IF(E39&lt;1,MIN(11,D39),MIN(25,15+INT((E39-1)/2))))</f>
        <v/>
      </c>
      <c r="G39" s="2" t="n"/>
      <c r="H39" s="2">
        <f>IF(B39="","",F39-G39)</f>
        <v/>
      </c>
      <c r="I39" s="2" t="n"/>
    </row>
    <row r="40">
      <c r="A40" s="2" t="n"/>
      <c r="B40" s="3" t="n"/>
      <c r="C40" s="3">
        <f>IF(B40="","",$C$2)</f>
        <v/>
      </c>
      <c r="D40" s="2">
        <f>IF(B40="","",DATEDIF(B40,C40,"m"))</f>
        <v/>
      </c>
      <c r="E40" s="2">
        <f>IF(B40="","",INT(D40/12))</f>
        <v/>
      </c>
      <c r="F40" s="2">
        <f>IF(B40="","",IF(E40&lt;1,MIN(11,D40),MIN(25,15+INT((E40-1)/2))))</f>
        <v/>
      </c>
      <c r="G40" s="2" t="n"/>
      <c r="H40" s="2">
        <f>IF(B40="","",F40-G40)</f>
        <v/>
      </c>
      <c r="I40" s="2" t="n"/>
    </row>
    <row r="41">
      <c r="A41" s="2" t="n"/>
      <c r="B41" s="3" t="n"/>
      <c r="C41" s="3">
        <f>IF(B41="","",$C$2)</f>
        <v/>
      </c>
      <c r="D41" s="2">
        <f>IF(B41="","",DATEDIF(B41,C41,"m"))</f>
        <v/>
      </c>
      <c r="E41" s="2">
        <f>IF(B41="","",INT(D41/12))</f>
        <v/>
      </c>
      <c r="F41" s="2">
        <f>IF(B41="","",IF(E41&lt;1,MIN(11,D41),MIN(25,15+INT((E41-1)/2))))</f>
        <v/>
      </c>
      <c r="G41" s="2" t="n"/>
      <c r="H41" s="2">
        <f>IF(B41="","",F41-G41)</f>
        <v/>
      </c>
      <c r="I41" s="2" t="n"/>
    </row>
    <row r="44">
      <c r="A44" s="4" t="inlineStr">
        <is>
          <t>근거: 근로기준법 60조. 1년 미만은 개근한 달마다 1일(최대 11일), 1년 이상·출근율 80% 이상은 15일, 3년차부터 2년마다 1일 가산(최대 25일). 출근율은 반영하지 않았습니다.</t>
        </is>
      </c>
    </row>
    <row r="45">
      <c r="A45" s="4" t="inlineStr">
        <is>
          <t>직원 수만큼 매달 돌리기 번거로우면: AXON 메신저 앱은 직원이 신청하는 순간 잔여를 계산합니다(재직 15명까지 무료). https://www.axonmed.io/hr/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3" customWidth="1" min="4" max="4"/>
    <col width="13" customWidth="1" min="5" max="5"/>
    <col width="15" customWidth="1" min="6" max="6"/>
    <col width="8" customWidth="1" min="7" max="7"/>
    <col width="8" customWidth="1" min="8" max="8"/>
    <col width="30" customWidth="1" min="9" max="9"/>
  </cols>
  <sheetData>
    <row r="1" ht="22" customHeight="1">
      <c r="A1" s="1" t="inlineStr">
        <is>
          <t>이름</t>
        </is>
      </c>
      <c r="B1" s="1" t="inlineStr">
        <is>
          <t>입사일</t>
        </is>
      </c>
      <c r="C1" s="1" t="inlineStr">
        <is>
          <t>기준 연도</t>
        </is>
      </c>
      <c r="D1" s="1" t="inlineStr">
        <is>
          <t>전년 재직일수</t>
        </is>
      </c>
      <c r="E1" s="1" t="inlineStr">
        <is>
          <t>첫해 비례연차</t>
        </is>
      </c>
      <c r="F1" s="1" t="inlineStr">
        <is>
          <t>당해 발생(일괄)</t>
        </is>
      </c>
      <c r="G1" s="1" t="inlineStr">
        <is>
          <t>사용</t>
        </is>
      </c>
      <c r="H1" s="1" t="inlineStr">
        <is>
          <t>잔여</t>
        </is>
      </c>
      <c r="I1" s="1" t="inlineStr">
        <is>
          <t>비고</t>
        </is>
      </c>
    </row>
    <row r="2">
      <c r="A2" s="2" t="inlineStr">
        <is>
          <t>홍길동</t>
        </is>
      </c>
      <c r="B2" s="3" t="n">
        <v>45355</v>
      </c>
      <c r="C2" s="2">
        <f>IF(B2="","",YEAR(TODAY()))</f>
        <v/>
      </c>
      <c r="D2" s="2">
        <f>IF(B2="","",MAX(0,MIN(365,DATE(C2,1,1)-B2)))</f>
        <v/>
      </c>
      <c r="E2" s="2">
        <f>IF(B2="","",IF(YEAR(B2)=C2-1,ROUND(15*D2/365,1),""))</f>
        <v/>
      </c>
      <c r="F2" s="2">
        <f>IF(B2="","",IF(YEAR(B2)&gt;=C2,MIN(11,DATEDIF(B2,TODAY(),"m")),IF(YEAR(B2)=C2-1,E2,MIN(25,15+INT((C2-YEAR(B2)-1-1)/2)))))</f>
        <v/>
      </c>
      <c r="G2" s="2" t="n">
        <v>3</v>
      </c>
      <c r="H2" s="2">
        <f>IF(B2="","",F2-G2)</f>
        <v/>
      </c>
      <c r="I2" s="2" t="n"/>
    </row>
    <row r="3">
      <c r="A3" s="2" t="n"/>
      <c r="B3" s="3" t="n"/>
      <c r="C3" s="2">
        <f>IF(B3="","",YEAR(TODAY()))</f>
        <v/>
      </c>
      <c r="D3" s="2">
        <f>IF(B3="","",MAX(0,MIN(365,DATE(C3,1,1)-B3)))</f>
        <v/>
      </c>
      <c r="E3" s="2">
        <f>IF(B3="","",IF(YEAR(B3)=C3-1,ROUND(15*D3/365,1),""))</f>
        <v/>
      </c>
      <c r="F3" s="2">
        <f>IF(B3="","",IF(YEAR(B3)&gt;=C3,MIN(11,DATEDIF(B3,TODAY(),"m")),IF(YEAR(B3)=C3-1,E3,MIN(25,15+INT((C3-YEAR(B3)-1-1)/2)))))</f>
        <v/>
      </c>
      <c r="G3" s="2" t="n"/>
      <c r="H3" s="2">
        <f>IF(B3="","",F3-G3)</f>
        <v/>
      </c>
      <c r="I3" s="2" t="n"/>
    </row>
    <row r="4">
      <c r="A4" s="2" t="n"/>
      <c r="B4" s="3" t="n"/>
      <c r="C4" s="2">
        <f>IF(B4="","",YEAR(TODAY()))</f>
        <v/>
      </c>
      <c r="D4" s="2">
        <f>IF(B4="","",MAX(0,MIN(365,DATE(C4,1,1)-B4)))</f>
        <v/>
      </c>
      <c r="E4" s="2">
        <f>IF(B4="","",IF(YEAR(B4)=C4-1,ROUND(15*D4/365,1),""))</f>
        <v/>
      </c>
      <c r="F4" s="2">
        <f>IF(B4="","",IF(YEAR(B4)&gt;=C4,MIN(11,DATEDIF(B4,TODAY(),"m")),IF(YEAR(B4)=C4-1,E4,MIN(25,15+INT((C4-YEAR(B4)-1-1)/2)))))</f>
        <v/>
      </c>
      <c r="G4" s="2" t="n"/>
      <c r="H4" s="2">
        <f>IF(B4="","",F4-G4)</f>
        <v/>
      </c>
      <c r="I4" s="2" t="n"/>
    </row>
    <row r="5">
      <c r="A5" s="2" t="n"/>
      <c r="B5" s="3" t="n"/>
      <c r="C5" s="2">
        <f>IF(B5="","",YEAR(TODAY()))</f>
        <v/>
      </c>
      <c r="D5" s="2">
        <f>IF(B5="","",MAX(0,MIN(365,DATE(C5,1,1)-B5)))</f>
        <v/>
      </c>
      <c r="E5" s="2">
        <f>IF(B5="","",IF(YEAR(B5)=C5-1,ROUND(15*D5/365,1),""))</f>
        <v/>
      </c>
      <c r="F5" s="2">
        <f>IF(B5="","",IF(YEAR(B5)&gt;=C5,MIN(11,DATEDIF(B5,TODAY(),"m")),IF(YEAR(B5)=C5-1,E5,MIN(25,15+INT((C5-YEAR(B5)-1-1)/2)))))</f>
        <v/>
      </c>
      <c r="G5" s="2" t="n"/>
      <c r="H5" s="2">
        <f>IF(B5="","",F5-G5)</f>
        <v/>
      </c>
      <c r="I5" s="2" t="n"/>
    </row>
    <row r="6">
      <c r="A6" s="2" t="n"/>
      <c r="B6" s="3" t="n"/>
      <c r="C6" s="2">
        <f>IF(B6="","",YEAR(TODAY()))</f>
        <v/>
      </c>
      <c r="D6" s="2">
        <f>IF(B6="","",MAX(0,MIN(365,DATE(C6,1,1)-B6)))</f>
        <v/>
      </c>
      <c r="E6" s="2">
        <f>IF(B6="","",IF(YEAR(B6)=C6-1,ROUND(15*D6/365,1),""))</f>
        <v/>
      </c>
      <c r="F6" s="2">
        <f>IF(B6="","",IF(YEAR(B6)&gt;=C6,MIN(11,DATEDIF(B6,TODAY(),"m")),IF(YEAR(B6)=C6-1,E6,MIN(25,15+INT((C6-YEAR(B6)-1-1)/2)))))</f>
        <v/>
      </c>
      <c r="G6" s="2" t="n"/>
      <c r="H6" s="2">
        <f>IF(B6="","",F6-G6)</f>
        <v/>
      </c>
      <c r="I6" s="2" t="n"/>
    </row>
    <row r="7">
      <c r="A7" s="2" t="n"/>
      <c r="B7" s="3" t="n"/>
      <c r="C7" s="2">
        <f>IF(B7="","",YEAR(TODAY()))</f>
        <v/>
      </c>
      <c r="D7" s="2">
        <f>IF(B7="","",MAX(0,MIN(365,DATE(C7,1,1)-B7)))</f>
        <v/>
      </c>
      <c r="E7" s="2">
        <f>IF(B7="","",IF(YEAR(B7)=C7-1,ROUND(15*D7/365,1),""))</f>
        <v/>
      </c>
      <c r="F7" s="2">
        <f>IF(B7="","",IF(YEAR(B7)&gt;=C7,MIN(11,DATEDIF(B7,TODAY(),"m")),IF(YEAR(B7)=C7-1,E7,MIN(25,15+INT((C7-YEAR(B7)-1-1)/2)))))</f>
        <v/>
      </c>
      <c r="G7" s="2" t="n"/>
      <c r="H7" s="2">
        <f>IF(B7="","",F7-G7)</f>
        <v/>
      </c>
      <c r="I7" s="2" t="n"/>
    </row>
    <row r="8">
      <c r="A8" s="2" t="n"/>
      <c r="B8" s="3" t="n"/>
      <c r="C8" s="2">
        <f>IF(B8="","",YEAR(TODAY()))</f>
        <v/>
      </c>
      <c r="D8" s="2">
        <f>IF(B8="","",MAX(0,MIN(365,DATE(C8,1,1)-B8)))</f>
        <v/>
      </c>
      <c r="E8" s="2">
        <f>IF(B8="","",IF(YEAR(B8)=C8-1,ROUND(15*D8/365,1),""))</f>
        <v/>
      </c>
      <c r="F8" s="2">
        <f>IF(B8="","",IF(YEAR(B8)&gt;=C8,MIN(11,DATEDIF(B8,TODAY(),"m")),IF(YEAR(B8)=C8-1,E8,MIN(25,15+INT((C8-YEAR(B8)-1-1)/2)))))</f>
        <v/>
      </c>
      <c r="G8" s="2" t="n"/>
      <c r="H8" s="2">
        <f>IF(B8="","",F8-G8)</f>
        <v/>
      </c>
      <c r="I8" s="2" t="n"/>
    </row>
    <row r="9">
      <c r="A9" s="2" t="n"/>
      <c r="B9" s="3" t="n"/>
      <c r="C9" s="2">
        <f>IF(B9="","",YEAR(TODAY()))</f>
        <v/>
      </c>
      <c r="D9" s="2">
        <f>IF(B9="","",MAX(0,MIN(365,DATE(C9,1,1)-B9)))</f>
        <v/>
      </c>
      <c r="E9" s="2">
        <f>IF(B9="","",IF(YEAR(B9)=C9-1,ROUND(15*D9/365,1),""))</f>
        <v/>
      </c>
      <c r="F9" s="2">
        <f>IF(B9="","",IF(YEAR(B9)&gt;=C9,MIN(11,DATEDIF(B9,TODAY(),"m")),IF(YEAR(B9)=C9-1,E9,MIN(25,15+INT((C9-YEAR(B9)-1-1)/2)))))</f>
        <v/>
      </c>
      <c r="G9" s="2" t="n"/>
      <c r="H9" s="2">
        <f>IF(B9="","",F9-G9)</f>
        <v/>
      </c>
      <c r="I9" s="2" t="n"/>
    </row>
    <row r="10">
      <c r="A10" s="2" t="n"/>
      <c r="B10" s="3" t="n"/>
      <c r="C10" s="2">
        <f>IF(B10="","",YEAR(TODAY()))</f>
        <v/>
      </c>
      <c r="D10" s="2">
        <f>IF(B10="","",MAX(0,MIN(365,DATE(C10,1,1)-B10)))</f>
        <v/>
      </c>
      <c r="E10" s="2">
        <f>IF(B10="","",IF(YEAR(B10)=C10-1,ROUND(15*D10/365,1),""))</f>
        <v/>
      </c>
      <c r="F10" s="2">
        <f>IF(B10="","",IF(YEAR(B10)&gt;=C10,MIN(11,DATEDIF(B10,TODAY(),"m")),IF(YEAR(B10)=C10-1,E10,MIN(25,15+INT((C10-YEAR(B10)-1-1)/2)))))</f>
        <v/>
      </c>
      <c r="G10" s="2" t="n"/>
      <c r="H10" s="2">
        <f>IF(B10="","",F10-G10)</f>
        <v/>
      </c>
      <c r="I10" s="2" t="n"/>
    </row>
    <row r="11">
      <c r="A11" s="2" t="n"/>
      <c r="B11" s="3" t="n"/>
      <c r="C11" s="2">
        <f>IF(B11="","",YEAR(TODAY()))</f>
        <v/>
      </c>
      <c r="D11" s="2">
        <f>IF(B11="","",MAX(0,MIN(365,DATE(C11,1,1)-B11)))</f>
        <v/>
      </c>
      <c r="E11" s="2">
        <f>IF(B11="","",IF(YEAR(B11)=C11-1,ROUND(15*D11/365,1),""))</f>
        <v/>
      </c>
      <c r="F11" s="2">
        <f>IF(B11="","",IF(YEAR(B11)&gt;=C11,MIN(11,DATEDIF(B11,TODAY(),"m")),IF(YEAR(B11)=C11-1,E11,MIN(25,15+INT((C11-YEAR(B11)-1-1)/2)))))</f>
        <v/>
      </c>
      <c r="G11" s="2" t="n"/>
      <c r="H11" s="2">
        <f>IF(B11="","",F11-G11)</f>
        <v/>
      </c>
      <c r="I11" s="2" t="n"/>
    </row>
    <row r="12">
      <c r="A12" s="2" t="n"/>
      <c r="B12" s="3" t="n"/>
      <c r="C12" s="2">
        <f>IF(B12="","",YEAR(TODAY()))</f>
        <v/>
      </c>
      <c r="D12" s="2">
        <f>IF(B12="","",MAX(0,MIN(365,DATE(C12,1,1)-B12)))</f>
        <v/>
      </c>
      <c r="E12" s="2">
        <f>IF(B12="","",IF(YEAR(B12)=C12-1,ROUND(15*D12/365,1),""))</f>
        <v/>
      </c>
      <c r="F12" s="2">
        <f>IF(B12="","",IF(YEAR(B12)&gt;=C12,MIN(11,DATEDIF(B12,TODAY(),"m")),IF(YEAR(B12)=C12-1,E12,MIN(25,15+INT((C12-YEAR(B12)-1-1)/2)))))</f>
        <v/>
      </c>
      <c r="G12" s="2" t="n"/>
      <c r="H12" s="2">
        <f>IF(B12="","",F12-G12)</f>
        <v/>
      </c>
      <c r="I12" s="2" t="n"/>
    </row>
    <row r="13">
      <c r="A13" s="2" t="n"/>
      <c r="B13" s="3" t="n"/>
      <c r="C13" s="2">
        <f>IF(B13="","",YEAR(TODAY()))</f>
        <v/>
      </c>
      <c r="D13" s="2">
        <f>IF(B13="","",MAX(0,MIN(365,DATE(C13,1,1)-B13)))</f>
        <v/>
      </c>
      <c r="E13" s="2">
        <f>IF(B13="","",IF(YEAR(B13)=C13-1,ROUND(15*D13/365,1),""))</f>
        <v/>
      </c>
      <c r="F13" s="2">
        <f>IF(B13="","",IF(YEAR(B13)&gt;=C13,MIN(11,DATEDIF(B13,TODAY(),"m")),IF(YEAR(B13)=C13-1,E13,MIN(25,15+INT((C13-YEAR(B13)-1-1)/2)))))</f>
        <v/>
      </c>
      <c r="G13" s="2" t="n"/>
      <c r="H13" s="2">
        <f>IF(B13="","",F13-G13)</f>
        <v/>
      </c>
      <c r="I13" s="2" t="n"/>
    </row>
    <row r="14">
      <c r="A14" s="2" t="n"/>
      <c r="B14" s="3" t="n"/>
      <c r="C14" s="2">
        <f>IF(B14="","",YEAR(TODAY()))</f>
        <v/>
      </c>
      <c r="D14" s="2">
        <f>IF(B14="","",MAX(0,MIN(365,DATE(C14,1,1)-B14)))</f>
        <v/>
      </c>
      <c r="E14" s="2">
        <f>IF(B14="","",IF(YEAR(B14)=C14-1,ROUND(15*D14/365,1),""))</f>
        <v/>
      </c>
      <c r="F14" s="2">
        <f>IF(B14="","",IF(YEAR(B14)&gt;=C14,MIN(11,DATEDIF(B14,TODAY(),"m")),IF(YEAR(B14)=C14-1,E14,MIN(25,15+INT((C14-YEAR(B14)-1-1)/2)))))</f>
        <v/>
      </c>
      <c r="G14" s="2" t="n"/>
      <c r="H14" s="2">
        <f>IF(B14="","",F14-G14)</f>
        <v/>
      </c>
      <c r="I14" s="2" t="n"/>
    </row>
    <row r="15">
      <c r="A15" s="2" t="n"/>
      <c r="B15" s="3" t="n"/>
      <c r="C15" s="2">
        <f>IF(B15="","",YEAR(TODAY()))</f>
        <v/>
      </c>
      <c r="D15" s="2">
        <f>IF(B15="","",MAX(0,MIN(365,DATE(C15,1,1)-B15)))</f>
        <v/>
      </c>
      <c r="E15" s="2">
        <f>IF(B15="","",IF(YEAR(B15)=C15-1,ROUND(15*D15/365,1),""))</f>
        <v/>
      </c>
      <c r="F15" s="2">
        <f>IF(B15="","",IF(YEAR(B15)&gt;=C15,MIN(11,DATEDIF(B15,TODAY(),"m")),IF(YEAR(B15)=C15-1,E15,MIN(25,15+INT((C15-YEAR(B15)-1-1)/2)))))</f>
        <v/>
      </c>
      <c r="G15" s="2" t="n"/>
      <c r="H15" s="2">
        <f>IF(B15="","",F15-G15)</f>
        <v/>
      </c>
      <c r="I15" s="2" t="n"/>
    </row>
    <row r="16">
      <c r="A16" s="2" t="n"/>
      <c r="B16" s="3" t="n"/>
      <c r="C16" s="2">
        <f>IF(B16="","",YEAR(TODAY()))</f>
        <v/>
      </c>
      <c r="D16" s="2">
        <f>IF(B16="","",MAX(0,MIN(365,DATE(C16,1,1)-B16)))</f>
        <v/>
      </c>
      <c r="E16" s="2">
        <f>IF(B16="","",IF(YEAR(B16)=C16-1,ROUND(15*D16/365,1),""))</f>
        <v/>
      </c>
      <c r="F16" s="2">
        <f>IF(B16="","",IF(YEAR(B16)&gt;=C16,MIN(11,DATEDIF(B16,TODAY(),"m")),IF(YEAR(B16)=C16-1,E16,MIN(25,15+INT((C16-YEAR(B16)-1-1)/2)))))</f>
        <v/>
      </c>
      <c r="G16" s="2" t="n"/>
      <c r="H16" s="2">
        <f>IF(B16="","",F16-G16)</f>
        <v/>
      </c>
      <c r="I16" s="2" t="n"/>
    </row>
    <row r="17">
      <c r="A17" s="2" t="n"/>
      <c r="B17" s="3" t="n"/>
      <c r="C17" s="2">
        <f>IF(B17="","",YEAR(TODAY()))</f>
        <v/>
      </c>
      <c r="D17" s="2">
        <f>IF(B17="","",MAX(0,MIN(365,DATE(C17,1,1)-B17)))</f>
        <v/>
      </c>
      <c r="E17" s="2">
        <f>IF(B17="","",IF(YEAR(B17)=C17-1,ROUND(15*D17/365,1),""))</f>
        <v/>
      </c>
      <c r="F17" s="2">
        <f>IF(B17="","",IF(YEAR(B17)&gt;=C17,MIN(11,DATEDIF(B17,TODAY(),"m")),IF(YEAR(B17)=C17-1,E17,MIN(25,15+INT((C17-YEAR(B17)-1-1)/2)))))</f>
        <v/>
      </c>
      <c r="G17" s="2" t="n"/>
      <c r="H17" s="2">
        <f>IF(B17="","",F17-G17)</f>
        <v/>
      </c>
      <c r="I17" s="2" t="n"/>
    </row>
    <row r="18">
      <c r="A18" s="2" t="n"/>
      <c r="B18" s="3" t="n"/>
      <c r="C18" s="2">
        <f>IF(B18="","",YEAR(TODAY()))</f>
        <v/>
      </c>
      <c r="D18" s="2">
        <f>IF(B18="","",MAX(0,MIN(365,DATE(C18,1,1)-B18)))</f>
        <v/>
      </c>
      <c r="E18" s="2">
        <f>IF(B18="","",IF(YEAR(B18)=C18-1,ROUND(15*D18/365,1),""))</f>
        <v/>
      </c>
      <c r="F18" s="2">
        <f>IF(B18="","",IF(YEAR(B18)&gt;=C18,MIN(11,DATEDIF(B18,TODAY(),"m")),IF(YEAR(B18)=C18-1,E18,MIN(25,15+INT((C18-YEAR(B18)-1-1)/2)))))</f>
        <v/>
      </c>
      <c r="G18" s="2" t="n"/>
      <c r="H18" s="2">
        <f>IF(B18="","",F18-G18)</f>
        <v/>
      </c>
      <c r="I18" s="2" t="n"/>
    </row>
    <row r="19">
      <c r="A19" s="2" t="n"/>
      <c r="B19" s="3" t="n"/>
      <c r="C19" s="2">
        <f>IF(B19="","",YEAR(TODAY()))</f>
        <v/>
      </c>
      <c r="D19" s="2">
        <f>IF(B19="","",MAX(0,MIN(365,DATE(C19,1,1)-B19)))</f>
        <v/>
      </c>
      <c r="E19" s="2">
        <f>IF(B19="","",IF(YEAR(B19)=C19-1,ROUND(15*D19/365,1),""))</f>
        <v/>
      </c>
      <c r="F19" s="2">
        <f>IF(B19="","",IF(YEAR(B19)&gt;=C19,MIN(11,DATEDIF(B19,TODAY(),"m")),IF(YEAR(B19)=C19-1,E19,MIN(25,15+INT((C19-YEAR(B19)-1-1)/2)))))</f>
        <v/>
      </c>
      <c r="G19" s="2" t="n"/>
      <c r="H19" s="2">
        <f>IF(B19="","",F19-G19)</f>
        <v/>
      </c>
      <c r="I19" s="2" t="n"/>
    </row>
    <row r="20">
      <c r="A20" s="2" t="n"/>
      <c r="B20" s="3" t="n"/>
      <c r="C20" s="2">
        <f>IF(B20="","",YEAR(TODAY()))</f>
        <v/>
      </c>
      <c r="D20" s="2">
        <f>IF(B20="","",MAX(0,MIN(365,DATE(C20,1,1)-B20)))</f>
        <v/>
      </c>
      <c r="E20" s="2">
        <f>IF(B20="","",IF(YEAR(B20)=C20-1,ROUND(15*D20/365,1),""))</f>
        <v/>
      </c>
      <c r="F20" s="2">
        <f>IF(B20="","",IF(YEAR(B20)&gt;=C20,MIN(11,DATEDIF(B20,TODAY(),"m")),IF(YEAR(B20)=C20-1,E20,MIN(25,15+INT((C20-YEAR(B20)-1-1)/2)))))</f>
        <v/>
      </c>
      <c r="G20" s="2" t="n"/>
      <c r="H20" s="2">
        <f>IF(B20="","",F20-G20)</f>
        <v/>
      </c>
      <c r="I20" s="2" t="n"/>
    </row>
    <row r="21">
      <c r="A21" s="2" t="n"/>
      <c r="B21" s="3" t="n"/>
      <c r="C21" s="2">
        <f>IF(B21="","",YEAR(TODAY()))</f>
        <v/>
      </c>
      <c r="D21" s="2">
        <f>IF(B21="","",MAX(0,MIN(365,DATE(C21,1,1)-B21)))</f>
        <v/>
      </c>
      <c r="E21" s="2">
        <f>IF(B21="","",IF(YEAR(B21)=C21-1,ROUND(15*D21/365,1),""))</f>
        <v/>
      </c>
      <c r="F21" s="2">
        <f>IF(B21="","",IF(YEAR(B21)&gt;=C21,MIN(11,DATEDIF(B21,TODAY(),"m")),IF(YEAR(B21)=C21-1,E21,MIN(25,15+INT((C21-YEAR(B21)-1-1)/2)))))</f>
        <v/>
      </c>
      <c r="G21" s="2" t="n"/>
      <c r="H21" s="2">
        <f>IF(B21="","",F21-G21)</f>
        <v/>
      </c>
      <c r="I21" s="2" t="n"/>
    </row>
    <row r="22">
      <c r="A22" s="2" t="n"/>
      <c r="B22" s="3" t="n"/>
      <c r="C22" s="2">
        <f>IF(B22="","",YEAR(TODAY()))</f>
        <v/>
      </c>
      <c r="D22" s="2">
        <f>IF(B22="","",MAX(0,MIN(365,DATE(C22,1,1)-B22)))</f>
        <v/>
      </c>
      <c r="E22" s="2">
        <f>IF(B22="","",IF(YEAR(B22)=C22-1,ROUND(15*D22/365,1),""))</f>
        <v/>
      </c>
      <c r="F22" s="2">
        <f>IF(B22="","",IF(YEAR(B22)&gt;=C22,MIN(11,DATEDIF(B22,TODAY(),"m")),IF(YEAR(B22)=C22-1,E22,MIN(25,15+INT((C22-YEAR(B22)-1-1)/2)))))</f>
        <v/>
      </c>
      <c r="G22" s="2" t="n"/>
      <c r="H22" s="2">
        <f>IF(B22="","",F22-G22)</f>
        <v/>
      </c>
      <c r="I22" s="2" t="n"/>
    </row>
    <row r="23">
      <c r="A23" s="2" t="n"/>
      <c r="B23" s="3" t="n"/>
      <c r="C23" s="2">
        <f>IF(B23="","",YEAR(TODAY()))</f>
        <v/>
      </c>
      <c r="D23" s="2">
        <f>IF(B23="","",MAX(0,MIN(365,DATE(C23,1,1)-B23)))</f>
        <v/>
      </c>
      <c r="E23" s="2">
        <f>IF(B23="","",IF(YEAR(B23)=C23-1,ROUND(15*D23/365,1),""))</f>
        <v/>
      </c>
      <c r="F23" s="2">
        <f>IF(B23="","",IF(YEAR(B23)&gt;=C23,MIN(11,DATEDIF(B23,TODAY(),"m")),IF(YEAR(B23)=C23-1,E23,MIN(25,15+INT((C23-YEAR(B23)-1-1)/2)))))</f>
        <v/>
      </c>
      <c r="G23" s="2" t="n"/>
      <c r="H23" s="2">
        <f>IF(B23="","",F23-G23)</f>
        <v/>
      </c>
      <c r="I23" s="2" t="n"/>
    </row>
    <row r="24">
      <c r="A24" s="2" t="n"/>
      <c r="B24" s="3" t="n"/>
      <c r="C24" s="2">
        <f>IF(B24="","",YEAR(TODAY()))</f>
        <v/>
      </c>
      <c r="D24" s="2">
        <f>IF(B24="","",MAX(0,MIN(365,DATE(C24,1,1)-B24)))</f>
        <v/>
      </c>
      <c r="E24" s="2">
        <f>IF(B24="","",IF(YEAR(B24)=C24-1,ROUND(15*D24/365,1),""))</f>
        <v/>
      </c>
      <c r="F24" s="2">
        <f>IF(B24="","",IF(YEAR(B24)&gt;=C24,MIN(11,DATEDIF(B24,TODAY(),"m")),IF(YEAR(B24)=C24-1,E24,MIN(25,15+INT((C24-YEAR(B24)-1-1)/2)))))</f>
        <v/>
      </c>
      <c r="G24" s="2" t="n"/>
      <c r="H24" s="2">
        <f>IF(B24="","",F24-G24)</f>
        <v/>
      </c>
      <c r="I24" s="2" t="n"/>
    </row>
    <row r="25">
      <c r="A25" s="2" t="n"/>
      <c r="B25" s="3" t="n"/>
      <c r="C25" s="2">
        <f>IF(B25="","",YEAR(TODAY()))</f>
        <v/>
      </c>
      <c r="D25" s="2">
        <f>IF(B25="","",MAX(0,MIN(365,DATE(C25,1,1)-B25)))</f>
        <v/>
      </c>
      <c r="E25" s="2">
        <f>IF(B25="","",IF(YEAR(B25)=C25-1,ROUND(15*D25/365,1),""))</f>
        <v/>
      </c>
      <c r="F25" s="2">
        <f>IF(B25="","",IF(YEAR(B25)&gt;=C25,MIN(11,DATEDIF(B25,TODAY(),"m")),IF(YEAR(B25)=C25-1,E25,MIN(25,15+INT((C25-YEAR(B25)-1-1)/2)))))</f>
        <v/>
      </c>
      <c r="G25" s="2" t="n"/>
      <c r="H25" s="2">
        <f>IF(B25="","",F25-G25)</f>
        <v/>
      </c>
      <c r="I25" s="2" t="n"/>
    </row>
    <row r="26">
      <c r="A26" s="2" t="n"/>
      <c r="B26" s="3" t="n"/>
      <c r="C26" s="2">
        <f>IF(B26="","",YEAR(TODAY()))</f>
        <v/>
      </c>
      <c r="D26" s="2">
        <f>IF(B26="","",MAX(0,MIN(365,DATE(C26,1,1)-B26)))</f>
        <v/>
      </c>
      <c r="E26" s="2">
        <f>IF(B26="","",IF(YEAR(B26)=C26-1,ROUND(15*D26/365,1),""))</f>
        <v/>
      </c>
      <c r="F26" s="2">
        <f>IF(B26="","",IF(YEAR(B26)&gt;=C26,MIN(11,DATEDIF(B26,TODAY(),"m")),IF(YEAR(B26)=C26-1,E26,MIN(25,15+INT((C26-YEAR(B26)-1-1)/2)))))</f>
        <v/>
      </c>
      <c r="G26" s="2" t="n"/>
      <c r="H26" s="2">
        <f>IF(B26="","",F26-G26)</f>
        <v/>
      </c>
      <c r="I26" s="2" t="n"/>
    </row>
    <row r="27">
      <c r="A27" s="2" t="n"/>
      <c r="B27" s="3" t="n"/>
      <c r="C27" s="2">
        <f>IF(B27="","",YEAR(TODAY()))</f>
        <v/>
      </c>
      <c r="D27" s="2">
        <f>IF(B27="","",MAX(0,MIN(365,DATE(C27,1,1)-B27)))</f>
        <v/>
      </c>
      <c r="E27" s="2">
        <f>IF(B27="","",IF(YEAR(B27)=C27-1,ROUND(15*D27/365,1),""))</f>
        <v/>
      </c>
      <c r="F27" s="2">
        <f>IF(B27="","",IF(YEAR(B27)&gt;=C27,MIN(11,DATEDIF(B27,TODAY(),"m")),IF(YEAR(B27)=C27-1,E27,MIN(25,15+INT((C27-YEAR(B27)-1-1)/2)))))</f>
        <v/>
      </c>
      <c r="G27" s="2" t="n"/>
      <c r="H27" s="2">
        <f>IF(B27="","",F27-G27)</f>
        <v/>
      </c>
      <c r="I27" s="2" t="n"/>
    </row>
    <row r="28">
      <c r="A28" s="2" t="n"/>
      <c r="B28" s="3" t="n"/>
      <c r="C28" s="2">
        <f>IF(B28="","",YEAR(TODAY()))</f>
        <v/>
      </c>
      <c r="D28" s="2">
        <f>IF(B28="","",MAX(0,MIN(365,DATE(C28,1,1)-B28)))</f>
        <v/>
      </c>
      <c r="E28" s="2">
        <f>IF(B28="","",IF(YEAR(B28)=C28-1,ROUND(15*D28/365,1),""))</f>
        <v/>
      </c>
      <c r="F28" s="2">
        <f>IF(B28="","",IF(YEAR(B28)&gt;=C28,MIN(11,DATEDIF(B28,TODAY(),"m")),IF(YEAR(B28)=C28-1,E28,MIN(25,15+INT((C28-YEAR(B28)-1-1)/2)))))</f>
        <v/>
      </c>
      <c r="G28" s="2" t="n"/>
      <c r="H28" s="2">
        <f>IF(B28="","",F28-G28)</f>
        <v/>
      </c>
      <c r="I28" s="2" t="n"/>
    </row>
    <row r="29">
      <c r="A29" s="2" t="n"/>
      <c r="B29" s="3" t="n"/>
      <c r="C29" s="2">
        <f>IF(B29="","",YEAR(TODAY()))</f>
        <v/>
      </c>
      <c r="D29" s="2">
        <f>IF(B29="","",MAX(0,MIN(365,DATE(C29,1,1)-B29)))</f>
        <v/>
      </c>
      <c r="E29" s="2">
        <f>IF(B29="","",IF(YEAR(B29)=C29-1,ROUND(15*D29/365,1),""))</f>
        <v/>
      </c>
      <c r="F29" s="2">
        <f>IF(B29="","",IF(YEAR(B29)&gt;=C29,MIN(11,DATEDIF(B29,TODAY(),"m")),IF(YEAR(B29)=C29-1,E29,MIN(25,15+INT((C29-YEAR(B29)-1-1)/2)))))</f>
        <v/>
      </c>
      <c r="G29" s="2" t="n"/>
      <c r="H29" s="2">
        <f>IF(B29="","",F29-G29)</f>
        <v/>
      </c>
      <c r="I29" s="2" t="n"/>
    </row>
    <row r="30">
      <c r="A30" s="2" t="n"/>
      <c r="B30" s="3" t="n"/>
      <c r="C30" s="2">
        <f>IF(B30="","",YEAR(TODAY()))</f>
        <v/>
      </c>
      <c r="D30" s="2">
        <f>IF(B30="","",MAX(0,MIN(365,DATE(C30,1,1)-B30)))</f>
        <v/>
      </c>
      <c r="E30" s="2">
        <f>IF(B30="","",IF(YEAR(B30)=C30-1,ROUND(15*D30/365,1),""))</f>
        <v/>
      </c>
      <c r="F30" s="2">
        <f>IF(B30="","",IF(YEAR(B30)&gt;=C30,MIN(11,DATEDIF(B30,TODAY(),"m")),IF(YEAR(B30)=C30-1,E30,MIN(25,15+INT((C30-YEAR(B30)-1-1)/2)))))</f>
        <v/>
      </c>
      <c r="G30" s="2" t="n"/>
      <c r="H30" s="2">
        <f>IF(B30="","",F30-G30)</f>
        <v/>
      </c>
      <c r="I30" s="2" t="n"/>
    </row>
    <row r="31">
      <c r="A31" s="2" t="n"/>
      <c r="B31" s="3" t="n"/>
      <c r="C31" s="2">
        <f>IF(B31="","",YEAR(TODAY()))</f>
        <v/>
      </c>
      <c r="D31" s="2">
        <f>IF(B31="","",MAX(0,MIN(365,DATE(C31,1,1)-B31)))</f>
        <v/>
      </c>
      <c r="E31" s="2">
        <f>IF(B31="","",IF(YEAR(B31)=C31-1,ROUND(15*D31/365,1),""))</f>
        <v/>
      </c>
      <c r="F31" s="2">
        <f>IF(B31="","",IF(YEAR(B31)&gt;=C31,MIN(11,DATEDIF(B31,TODAY(),"m")),IF(YEAR(B31)=C31-1,E31,MIN(25,15+INT((C31-YEAR(B31)-1-1)/2)))))</f>
        <v/>
      </c>
      <c r="G31" s="2" t="n"/>
      <c r="H31" s="2">
        <f>IF(B31="","",F31-G31)</f>
        <v/>
      </c>
      <c r="I31" s="2" t="n"/>
    </row>
    <row r="32">
      <c r="A32" s="2" t="n"/>
      <c r="B32" s="3" t="n"/>
      <c r="C32" s="2">
        <f>IF(B32="","",YEAR(TODAY()))</f>
        <v/>
      </c>
      <c r="D32" s="2">
        <f>IF(B32="","",MAX(0,MIN(365,DATE(C32,1,1)-B32)))</f>
        <v/>
      </c>
      <c r="E32" s="2">
        <f>IF(B32="","",IF(YEAR(B32)=C32-1,ROUND(15*D32/365,1),""))</f>
        <v/>
      </c>
      <c r="F32" s="2">
        <f>IF(B32="","",IF(YEAR(B32)&gt;=C32,MIN(11,DATEDIF(B32,TODAY(),"m")),IF(YEAR(B32)=C32-1,E32,MIN(25,15+INT((C32-YEAR(B32)-1-1)/2)))))</f>
        <v/>
      </c>
      <c r="G32" s="2" t="n"/>
      <c r="H32" s="2">
        <f>IF(B32="","",F32-G32)</f>
        <v/>
      </c>
      <c r="I32" s="2" t="n"/>
    </row>
    <row r="33">
      <c r="A33" s="2" t="n"/>
      <c r="B33" s="3" t="n"/>
      <c r="C33" s="2">
        <f>IF(B33="","",YEAR(TODAY()))</f>
        <v/>
      </c>
      <c r="D33" s="2">
        <f>IF(B33="","",MAX(0,MIN(365,DATE(C33,1,1)-B33)))</f>
        <v/>
      </c>
      <c r="E33" s="2">
        <f>IF(B33="","",IF(YEAR(B33)=C33-1,ROUND(15*D33/365,1),""))</f>
        <v/>
      </c>
      <c r="F33" s="2">
        <f>IF(B33="","",IF(YEAR(B33)&gt;=C33,MIN(11,DATEDIF(B33,TODAY(),"m")),IF(YEAR(B33)=C33-1,E33,MIN(25,15+INT((C33-YEAR(B33)-1-1)/2)))))</f>
        <v/>
      </c>
      <c r="G33" s="2" t="n"/>
      <c r="H33" s="2">
        <f>IF(B33="","",F33-G33)</f>
        <v/>
      </c>
      <c r="I33" s="2" t="n"/>
    </row>
    <row r="34">
      <c r="A34" s="2" t="n"/>
      <c r="B34" s="3" t="n"/>
      <c r="C34" s="2">
        <f>IF(B34="","",YEAR(TODAY()))</f>
        <v/>
      </c>
      <c r="D34" s="2">
        <f>IF(B34="","",MAX(0,MIN(365,DATE(C34,1,1)-B34)))</f>
        <v/>
      </c>
      <c r="E34" s="2">
        <f>IF(B34="","",IF(YEAR(B34)=C34-1,ROUND(15*D34/365,1),""))</f>
        <v/>
      </c>
      <c r="F34" s="2">
        <f>IF(B34="","",IF(YEAR(B34)&gt;=C34,MIN(11,DATEDIF(B34,TODAY(),"m")),IF(YEAR(B34)=C34-1,E34,MIN(25,15+INT((C34-YEAR(B34)-1-1)/2)))))</f>
        <v/>
      </c>
      <c r="G34" s="2" t="n"/>
      <c r="H34" s="2">
        <f>IF(B34="","",F34-G34)</f>
        <v/>
      </c>
      <c r="I34" s="2" t="n"/>
    </row>
    <row r="35">
      <c r="A35" s="2" t="n"/>
      <c r="B35" s="3" t="n"/>
      <c r="C35" s="2">
        <f>IF(B35="","",YEAR(TODAY()))</f>
        <v/>
      </c>
      <c r="D35" s="2">
        <f>IF(B35="","",MAX(0,MIN(365,DATE(C35,1,1)-B35)))</f>
        <v/>
      </c>
      <c r="E35" s="2">
        <f>IF(B35="","",IF(YEAR(B35)=C35-1,ROUND(15*D35/365,1),""))</f>
        <v/>
      </c>
      <c r="F35" s="2">
        <f>IF(B35="","",IF(YEAR(B35)&gt;=C35,MIN(11,DATEDIF(B35,TODAY(),"m")),IF(YEAR(B35)=C35-1,E35,MIN(25,15+INT((C35-YEAR(B35)-1-1)/2)))))</f>
        <v/>
      </c>
      <c r="G35" s="2" t="n"/>
      <c r="H35" s="2">
        <f>IF(B35="","",F35-G35)</f>
        <v/>
      </c>
      <c r="I35" s="2" t="n"/>
    </row>
    <row r="36">
      <c r="A36" s="2" t="n"/>
      <c r="B36" s="3" t="n"/>
      <c r="C36" s="2">
        <f>IF(B36="","",YEAR(TODAY()))</f>
        <v/>
      </c>
      <c r="D36" s="2">
        <f>IF(B36="","",MAX(0,MIN(365,DATE(C36,1,1)-B36)))</f>
        <v/>
      </c>
      <c r="E36" s="2">
        <f>IF(B36="","",IF(YEAR(B36)=C36-1,ROUND(15*D36/365,1),""))</f>
        <v/>
      </c>
      <c r="F36" s="2">
        <f>IF(B36="","",IF(YEAR(B36)&gt;=C36,MIN(11,DATEDIF(B36,TODAY(),"m")),IF(YEAR(B36)=C36-1,E36,MIN(25,15+INT((C36-YEAR(B36)-1-1)/2)))))</f>
        <v/>
      </c>
      <c r="G36" s="2" t="n"/>
      <c r="H36" s="2">
        <f>IF(B36="","",F36-G36)</f>
        <v/>
      </c>
      <c r="I36" s="2" t="n"/>
    </row>
    <row r="37">
      <c r="A37" s="2" t="n"/>
      <c r="B37" s="3" t="n"/>
      <c r="C37" s="2">
        <f>IF(B37="","",YEAR(TODAY()))</f>
        <v/>
      </c>
      <c r="D37" s="2">
        <f>IF(B37="","",MAX(0,MIN(365,DATE(C37,1,1)-B37)))</f>
        <v/>
      </c>
      <c r="E37" s="2">
        <f>IF(B37="","",IF(YEAR(B37)=C37-1,ROUND(15*D37/365,1),""))</f>
        <v/>
      </c>
      <c r="F37" s="2">
        <f>IF(B37="","",IF(YEAR(B37)&gt;=C37,MIN(11,DATEDIF(B37,TODAY(),"m")),IF(YEAR(B37)=C37-1,E37,MIN(25,15+INT((C37-YEAR(B37)-1-1)/2)))))</f>
        <v/>
      </c>
      <c r="G37" s="2" t="n"/>
      <c r="H37" s="2">
        <f>IF(B37="","",F37-G37)</f>
        <v/>
      </c>
      <c r="I37" s="2" t="n"/>
    </row>
    <row r="38">
      <c r="A38" s="2" t="n"/>
      <c r="B38" s="3" t="n"/>
      <c r="C38" s="2">
        <f>IF(B38="","",YEAR(TODAY()))</f>
        <v/>
      </c>
      <c r="D38" s="2">
        <f>IF(B38="","",MAX(0,MIN(365,DATE(C38,1,1)-B38)))</f>
        <v/>
      </c>
      <c r="E38" s="2">
        <f>IF(B38="","",IF(YEAR(B38)=C38-1,ROUND(15*D38/365,1),""))</f>
        <v/>
      </c>
      <c r="F38" s="2">
        <f>IF(B38="","",IF(YEAR(B38)&gt;=C38,MIN(11,DATEDIF(B38,TODAY(),"m")),IF(YEAR(B38)=C38-1,E38,MIN(25,15+INT((C38-YEAR(B38)-1-1)/2)))))</f>
        <v/>
      </c>
      <c r="G38" s="2" t="n"/>
      <c r="H38" s="2">
        <f>IF(B38="","",F38-G38)</f>
        <v/>
      </c>
      <c r="I38" s="2" t="n"/>
    </row>
    <row r="39">
      <c r="A39" s="2" t="n"/>
      <c r="B39" s="3" t="n"/>
      <c r="C39" s="2">
        <f>IF(B39="","",YEAR(TODAY()))</f>
        <v/>
      </c>
      <c r="D39" s="2">
        <f>IF(B39="","",MAX(0,MIN(365,DATE(C39,1,1)-B39)))</f>
        <v/>
      </c>
      <c r="E39" s="2">
        <f>IF(B39="","",IF(YEAR(B39)=C39-1,ROUND(15*D39/365,1),""))</f>
        <v/>
      </c>
      <c r="F39" s="2">
        <f>IF(B39="","",IF(YEAR(B39)&gt;=C39,MIN(11,DATEDIF(B39,TODAY(),"m")),IF(YEAR(B39)=C39-1,E39,MIN(25,15+INT((C39-YEAR(B39)-1-1)/2)))))</f>
        <v/>
      </c>
      <c r="G39" s="2" t="n"/>
      <c r="H39" s="2">
        <f>IF(B39="","",F39-G39)</f>
        <v/>
      </c>
      <c r="I39" s="2" t="n"/>
    </row>
    <row r="40">
      <c r="A40" s="2" t="n"/>
      <c r="B40" s="3" t="n"/>
      <c r="C40" s="2">
        <f>IF(B40="","",YEAR(TODAY()))</f>
        <v/>
      </c>
      <c r="D40" s="2">
        <f>IF(B40="","",MAX(0,MIN(365,DATE(C40,1,1)-B40)))</f>
        <v/>
      </c>
      <c r="E40" s="2">
        <f>IF(B40="","",IF(YEAR(B40)=C40-1,ROUND(15*D40/365,1),""))</f>
        <v/>
      </c>
      <c r="F40" s="2">
        <f>IF(B40="","",IF(YEAR(B40)&gt;=C40,MIN(11,DATEDIF(B40,TODAY(),"m")),IF(YEAR(B40)=C40-1,E40,MIN(25,15+INT((C40-YEAR(B40)-1-1)/2)))))</f>
        <v/>
      </c>
      <c r="G40" s="2" t="n"/>
      <c r="H40" s="2">
        <f>IF(B40="","",F40-G40)</f>
        <v/>
      </c>
      <c r="I40" s="2" t="n"/>
    </row>
    <row r="41">
      <c r="A41" s="2" t="n"/>
      <c r="B41" s="3" t="n"/>
      <c r="C41" s="2">
        <f>IF(B41="","",YEAR(TODAY()))</f>
        <v/>
      </c>
      <c r="D41" s="2">
        <f>IF(B41="","",MAX(0,MIN(365,DATE(C41,1,1)-B41)))</f>
        <v/>
      </c>
      <c r="E41" s="2">
        <f>IF(B41="","",IF(YEAR(B41)=C41-1,ROUND(15*D41/365,1),""))</f>
        <v/>
      </c>
      <c r="F41" s="2">
        <f>IF(B41="","",IF(YEAR(B41)&gt;=C41,MIN(11,DATEDIF(B41,TODAY(),"m")),IF(YEAR(B41)=C41-1,E41,MIN(25,15+INT((C41-YEAR(B41)-1-1)/2)))))</f>
        <v/>
      </c>
      <c r="G41" s="2" t="n"/>
      <c r="H41" s="2">
        <f>IF(B41="","",F41-G41)</f>
        <v/>
      </c>
      <c r="I41" s="2" t="n"/>
    </row>
    <row r="44">
      <c r="A44" s="4" t="inlineStr">
        <is>
          <t>회계연도(1월 1일) 일괄 부여. 입사 첫해는 월 단위 발생, 이듬해 1월 1일에 전년 재직일수 비례(15일×재직일/365), 그다음 해부터 연차별 일괄. 퇴직 때는 입사일 기준보다 불리하지 않게 정산해야 합니다(취업규칙·노동부 해석 확인).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2026-10-17T04:16:41Z</dcterms:created>
  <dcterms:modified xmlns:dcterms="http://purl.org/dc/terms/" xmlns:xsi="http://www.w3.org/2001/XMLSchema-instance" xsi:type="dcterms:W3CDTF">2026-10-17T04:16:41Z</dcterms:modified>
</cp:coreProperties>
</file>